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cafdoc.sharepoint.com/sites/CAF35-P-Marchsmutualiss-DATI/Documents partages/DATI 2026/Projet des pièces de marché/"/>
    </mc:Choice>
  </mc:AlternateContent>
  <xr:revisionPtr revIDLastSave="581" documentId="8_{785B53FA-BE5B-4F35-9D3E-A569AE1D2384}" xr6:coauthVersionLast="47" xr6:coauthVersionMax="47" xr10:uidLastSave="{4991FAFD-67DE-4DCA-B86F-D9A59795F0EC}"/>
  <bookViews>
    <workbookView xWindow="330" yWindow="-120" windowWidth="28590" windowHeight="15720" tabRatio="987" xr2:uid="{EE54513A-8C3A-453D-86E4-1CC908973BEE}"/>
  </bookViews>
  <sheets>
    <sheet name="DATI DQE-BPU 2026" sheetId="4" r:id="rId1"/>
  </sheets>
  <definedNames>
    <definedName name="_xlnm.Print_Titles" localSheetId="0">'DATI DQE-BPU 2026'!$16:$16</definedName>
    <definedName name="_xlnm.Print_Area" localSheetId="0">'DATI DQE-BPU 2026'!$A$1:$L$66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4" i="4" l="1"/>
  <c r="D42" i="4" s="1"/>
  <c r="G42" i="4" s="1"/>
  <c r="I42" i="4" s="1"/>
  <c r="J42" i="4" s="1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17" i="4"/>
  <c r="F57" i="4"/>
  <c r="F58" i="4"/>
  <c r="F50" i="4"/>
  <c r="F51" i="4"/>
  <c r="F52" i="4"/>
  <c r="F53" i="4"/>
  <c r="F54" i="4"/>
  <c r="F55" i="4"/>
  <c r="F56" i="4"/>
  <c r="F59" i="4"/>
  <c r="F60" i="4"/>
  <c r="C47" i="4"/>
  <c r="C34" i="4"/>
  <c r="G34" i="4"/>
  <c r="F34" i="4"/>
  <c r="H34" i="4"/>
  <c r="E34" i="4"/>
  <c r="F62" i="4"/>
  <c r="F49" i="4"/>
  <c r="D34" i="4"/>
  <c r="F63" i="4"/>
  <c r="I34" i="4" l="1"/>
  <c r="D40" i="4"/>
  <c r="G40" i="4" s="1"/>
  <c r="D39" i="4"/>
  <c r="G39" i="4"/>
  <c r="I39" i="4" s="1"/>
  <c r="J39" i="4" s="1"/>
  <c r="I40" i="4" l="1"/>
  <c r="J40" i="4" s="1"/>
  <c r="J43" i="4" s="1"/>
</calcChain>
</file>

<file path=xl/sharedStrings.xml><?xml version="1.0" encoding="utf-8"?>
<sst xmlns="http://schemas.openxmlformats.org/spreadsheetml/2006/main" count="83" uniqueCount="81">
  <si>
    <t>Consultation n° AC n° 02-2026</t>
  </si>
  <si>
    <t>Accord-cadre régional portant sur la mise à disposition d'une solution d'Alerte pour les Travailleurs Isolés (DATI)</t>
  </si>
  <si>
    <t xml:space="preserve">Ce document doit être impérativement rempli par le candidat </t>
  </si>
  <si>
    <r>
      <t>!</t>
    </r>
    <r>
      <rPr>
        <b/>
        <sz val="14"/>
        <color rgb="FF000000"/>
        <rFont val="Arial"/>
        <family val="2"/>
      </rPr>
      <t xml:space="preserve"> IMPORTANT : Le candidat doit</t>
    </r>
    <r>
      <rPr>
        <sz val="14"/>
        <color indexed="8"/>
        <rFont val="Arial"/>
        <family val="2"/>
      </rPr>
      <t xml:space="preserve"> </t>
    </r>
    <r>
      <rPr>
        <b/>
        <sz val="14"/>
        <color rgb="FF000000"/>
        <rFont val="Arial"/>
        <family val="2"/>
      </rPr>
      <t>impérativement compléter l'ensemble des cases colorée en</t>
    </r>
    <r>
      <rPr>
        <b/>
        <sz val="14"/>
        <color theme="9"/>
        <rFont val="Arial"/>
        <family val="2"/>
      </rPr>
      <t xml:space="preserve"> </t>
    </r>
    <r>
      <rPr>
        <b/>
        <sz val="14"/>
        <color theme="9" tint="-0.249977111117893"/>
        <rFont val="Arial"/>
        <family val="2"/>
      </rPr>
      <t>VERT</t>
    </r>
  </si>
  <si>
    <t>Le candidat peut, le cas échéant, compléter les cases colorées en ORANGE - cases "Remarques"</t>
  </si>
  <si>
    <r>
      <t xml:space="preserve">Pour compléter les </t>
    </r>
    <r>
      <rPr>
        <b/>
        <sz val="14"/>
        <color indexed="17"/>
        <rFont val="Arial"/>
        <family val="2"/>
      </rPr>
      <t xml:space="preserve">zones VERTES (obligatoires) et </t>
    </r>
    <r>
      <rPr>
        <b/>
        <sz val="14"/>
        <color theme="5"/>
        <rFont val="Arial"/>
        <family val="2"/>
      </rPr>
      <t>ORANGES (facultatives)</t>
    </r>
    <r>
      <rPr>
        <sz val="14"/>
        <color indexed="8"/>
        <rFont val="Arial"/>
        <family val="2"/>
      </rPr>
      <t>, bien vouloir utiliser la touche "</t>
    </r>
    <r>
      <rPr>
        <b/>
        <sz val="14"/>
        <color indexed="8"/>
        <rFont val="Arial"/>
        <family val="2"/>
      </rPr>
      <t>tabulation</t>
    </r>
    <r>
      <rPr>
        <sz val="14"/>
        <color indexed="8"/>
        <rFont val="Arial"/>
        <family val="2"/>
      </rPr>
      <t>" de votre clavier</t>
    </r>
  </si>
  <si>
    <t>Dénomination sociale du soumissionnaire </t>
  </si>
  <si>
    <t xml:space="preserve"> </t>
  </si>
  <si>
    <t>(à compléter par le candidat)</t>
  </si>
  <si>
    <t>Détail quantitatif estimatif (DQE)</t>
  </si>
  <si>
    <t>Le DQE n'est pas contractuel. Il sert uniquement à l'analyse.
Les cases grisées sont remplies, à titre d'information, par le pouvoir adjudicateur</t>
  </si>
  <si>
    <t>1 - BALISES</t>
  </si>
  <si>
    <t>2 - LOGICIEL SMARTPHONE</t>
  </si>
  <si>
    <t>3 - ABONNEMENTS</t>
  </si>
  <si>
    <t>Organismes membres de ce groupement de commande</t>
  </si>
  <si>
    <t>Nombre minimum de Balises commandées sur la durée du marché (3 ans) (engagement contractuel)</t>
  </si>
  <si>
    <t>Nombre maximum de Balises commandées sur la durée du marché (3 ans) (engagement contractuel)</t>
  </si>
  <si>
    <r>
      <t xml:space="preserve">Estimation du nombre de BALISES qui pourraient être commandées sur la durée du marché (3 ans) </t>
    </r>
    <r>
      <rPr>
        <b/>
        <i/>
        <sz val="11"/>
        <rFont val="Arial"/>
        <family val="2"/>
      </rPr>
      <t>- données utilisées lors de  l'analyse</t>
    </r>
  </si>
  <si>
    <t>Nombre minimum de "logiciel Smartphone" commandés sur la durée du marché (3 ans) (engagement contractuel)</t>
  </si>
  <si>
    <t>Nombre maximum de "logiciel Smartphone" commandés sur la durée du marché (3 ans) (engagement contractuel)</t>
  </si>
  <si>
    <r>
      <t xml:space="preserve">Estimation du nombre de "lOGICIEL SMARTPHONE" qui pourraient être commandés sur la durée du marché (3 ans) </t>
    </r>
    <r>
      <rPr>
        <b/>
        <i/>
        <sz val="11"/>
        <rFont val="Arial"/>
        <family val="2"/>
      </rPr>
      <t>- données utilisées lors de  l'analyse</t>
    </r>
  </si>
  <si>
    <r>
      <t>Estimation du nombre d'</t>
    </r>
    <r>
      <rPr>
        <b/>
        <u val="singleAccounting"/>
        <sz val="11"/>
        <rFont val="Arial"/>
        <family val="2"/>
      </rPr>
      <t>ABONNEMENTS BALISE</t>
    </r>
    <r>
      <rPr>
        <b/>
        <sz val="11"/>
        <rFont val="Arial"/>
        <family val="2"/>
      </rPr>
      <t xml:space="preserve"> incluant toutes les prestations prévues au marchés sur plage d'appel 7 jours/7 et 24h-24h et sur la durée du marché (3 ans) - données utilisées lors de  l'analyse</t>
    </r>
  </si>
  <si>
    <r>
      <t>Estimation du nombre d'</t>
    </r>
    <r>
      <rPr>
        <b/>
        <u val="singleAccounting"/>
        <sz val="11"/>
        <rFont val="Arial"/>
        <family val="2"/>
      </rPr>
      <t>ABONNEMENTS LOGICIEL SMARTPHONE</t>
    </r>
    <r>
      <rPr>
        <b/>
        <sz val="11"/>
        <rFont val="Arial"/>
        <family val="2"/>
      </rPr>
      <t xml:space="preserve"> incluant toutes les prestations prévues au marchés sur plage d'appel 7 jours/7 et 24h-24h et sur la durée du marché (3 ans) - données utilisées lors de  l'analyse</t>
    </r>
  </si>
  <si>
    <t>Caf du Finistère (29)</t>
  </si>
  <si>
    <t>Caf de l'Ille-et-Vilaine (35)</t>
  </si>
  <si>
    <t>Caf du Morbihan (56)</t>
  </si>
  <si>
    <t>Caf de la Seine Maritime (76)</t>
  </si>
  <si>
    <t>Caf de la Manche (50)</t>
  </si>
  <si>
    <t>Caf de l'Orne (61)</t>
  </si>
  <si>
    <t>Caf de l'Eure (27)</t>
  </si>
  <si>
    <t>Caf du Calvados (14)</t>
  </si>
  <si>
    <t>Caf de Loir et Cher (41)</t>
  </si>
  <si>
    <t>Caf d'Eure et Loir (28)</t>
  </si>
  <si>
    <t>Caf de la Sarthe (72)</t>
  </si>
  <si>
    <t>Caf de l'Indre et Loire (Touraine) (37)</t>
  </si>
  <si>
    <t>Caf de Loire Atlantique (44)</t>
  </si>
  <si>
    <t>Caf du Loiret (45)</t>
  </si>
  <si>
    <t>Caf de la Mayenne (53)</t>
  </si>
  <si>
    <t>Caf de l’Indre (36)</t>
  </si>
  <si>
    <t>Caf de la Vendée (85)</t>
  </si>
  <si>
    <t>TOTAL POUR LES 17 ORGANISMES MEMBRES DU GROUPEMENT</t>
  </si>
  <si>
    <t>Bordereau de Prix</t>
  </si>
  <si>
    <t>Nom commercial 
et/ou Réf.</t>
  </si>
  <si>
    <t>Quantité estimative non contractuelle</t>
  </si>
  <si>
    <t>Prix unitaire € HT</t>
  </si>
  <si>
    <t>Nombre de mois sur la durée du marché</t>
  </si>
  <si>
    <r>
      <rPr>
        <b/>
        <sz val="12"/>
        <color rgb="FF000000"/>
        <rFont val="Arial"/>
        <family val="2"/>
      </rPr>
      <t>Montant  TOTAL € HT</t>
    </r>
    <r>
      <rPr>
        <b/>
        <sz val="11"/>
        <color indexed="8"/>
        <rFont val="Arial"/>
        <family val="2"/>
      </rPr>
      <t xml:space="preserve">
</t>
    </r>
    <r>
      <rPr>
        <b/>
        <sz val="11"/>
        <color indexed="30"/>
        <rFont val="Arial"/>
        <family val="2"/>
      </rPr>
      <t>[ =&gt; calculs automatisés par le présent DQE et vos réponses au Bordereau de Prix ]</t>
    </r>
  </si>
  <si>
    <r>
      <rPr>
        <b/>
        <sz val="12"/>
        <color rgb="FF000000"/>
        <rFont val="Arial"/>
      </rPr>
      <t xml:space="preserve">Indiquer votre taux de Tva
</t>
    </r>
    <r>
      <rPr>
        <b/>
        <sz val="11"/>
        <color rgb="FF000000"/>
        <rFont val="Arial"/>
      </rPr>
      <t xml:space="preserve">
</t>
    </r>
    <r>
      <rPr>
        <b/>
        <sz val="11"/>
        <color rgb="FF008000"/>
        <rFont val="Arial"/>
      </rPr>
      <t>[! Indiquer votre taux de Tva dans la cellule verte]</t>
    </r>
  </si>
  <si>
    <r>
      <rPr>
        <b/>
        <sz val="12"/>
        <color rgb="FF000000"/>
        <rFont val="Arial"/>
      </rPr>
      <t xml:space="preserve">Montant de Tva en Euro
</t>
    </r>
    <r>
      <rPr>
        <b/>
        <sz val="11"/>
        <color rgb="FF000000"/>
        <rFont val="Arial"/>
      </rPr>
      <t xml:space="preserve">
</t>
    </r>
    <r>
      <rPr>
        <b/>
        <sz val="11"/>
        <color rgb="FF0066CC"/>
        <rFont val="Arial"/>
      </rPr>
      <t>[ =&gt; calculs automatisés par le présent DQE et vos réponses au Bordereau de Prix ]</t>
    </r>
  </si>
  <si>
    <r>
      <rPr>
        <b/>
        <sz val="12"/>
        <color rgb="FF000000"/>
        <rFont val="Arial"/>
      </rPr>
      <t xml:space="preserve">Montant € TTC
</t>
    </r>
    <r>
      <rPr>
        <b/>
        <sz val="11"/>
        <color rgb="FF000000"/>
        <rFont val="Arial"/>
      </rPr>
      <t xml:space="preserve">
</t>
    </r>
    <r>
      <rPr>
        <b/>
        <sz val="11"/>
        <color rgb="FF0066CC"/>
        <rFont val="Arial"/>
      </rPr>
      <t>[ =&gt; calculs automatisés par le présent DQE et vos réponses au Bordereau de Prix ]</t>
    </r>
  </si>
  <si>
    <t>Remarques</t>
  </si>
  <si>
    <t>1 - ACQUISITION "Balise" :</t>
  </si>
  <si>
    <r>
      <rPr>
        <b/>
        <sz val="11"/>
        <color rgb="FF000000"/>
        <rFont val="Arial"/>
        <family val="2"/>
      </rPr>
      <t xml:space="preserve">  1.1 </t>
    </r>
    <r>
      <rPr>
        <sz val="11"/>
        <color rgb="FF000000"/>
        <rFont val="Arial"/>
        <family val="2"/>
      </rPr>
      <t xml:space="preserve">- </t>
    </r>
    <r>
      <rPr>
        <b/>
        <sz val="11"/>
        <color rgb="FF000000"/>
        <rFont val="Arial"/>
        <family val="2"/>
      </rPr>
      <t>Coût unitaire acquisition "Balise"</t>
    </r>
    <r>
      <rPr>
        <sz val="11"/>
        <color rgb="FF000000"/>
        <rFont val="Arial"/>
        <family val="2"/>
      </rPr>
      <t xml:space="preserve"> (Rappel : notamment inclus équipement avec chargeur initial adapté)</t>
    </r>
  </si>
  <si>
    <t>-</t>
  </si>
  <si>
    <r>
      <rPr>
        <b/>
        <sz val="11"/>
        <color rgb="FF000000"/>
        <rFont val="Arial"/>
        <family val="2"/>
      </rPr>
      <t xml:space="preserve"> 1.2 - Abonnement mensuel "Balise"</t>
    </r>
    <r>
      <rPr>
        <sz val="11"/>
        <color rgb="FF000000"/>
        <rFont val="Arial"/>
        <family val="2"/>
      </rPr>
      <t xml:space="preserve"> incluant toutes les prestations prévues au marché (sur la</t>
    </r>
    <r>
      <rPr>
        <b/>
        <sz val="11"/>
        <color rgb="FF000000"/>
        <rFont val="Arial"/>
        <family val="2"/>
      </rPr>
      <t xml:space="preserve"> plage d'appel 7 jours/7 et  24h/24h,</t>
    </r>
    <r>
      <rPr>
        <sz val="11"/>
        <color rgb="FF000000"/>
        <rFont val="Arial"/>
        <family val="2"/>
      </rPr>
      <t xml:space="preserve"> y compris la formation initiale cf. article 8 du CCTP...) dont ARTICLES 3, 4, 6...</t>
    </r>
  </si>
  <si>
    <t>2 - "LOGICIEL Applicatif smartphone" :</t>
  </si>
  <si>
    <r>
      <rPr>
        <b/>
        <sz val="11"/>
        <color rgb="FF000000"/>
        <rFont val="Arial"/>
        <family val="2"/>
      </rPr>
      <t xml:space="preserve"> 2.1 - Abonnement mensuel "Logiciel Applicatif smartphone" </t>
    </r>
    <r>
      <rPr>
        <sz val="11"/>
        <color rgb="FF000000"/>
        <rFont val="Arial"/>
        <family val="2"/>
      </rPr>
      <t xml:space="preserve">incluant toutes les prestations prévues au marché (sur la </t>
    </r>
    <r>
      <rPr>
        <b/>
        <sz val="11"/>
        <color rgb="FF000000"/>
        <rFont val="Arial"/>
        <family val="2"/>
      </rPr>
      <t>plage d'appel 7 jours/7 et  24h/24h</t>
    </r>
    <r>
      <rPr>
        <sz val="11"/>
        <color rgb="FF000000"/>
        <rFont val="Arial"/>
        <family val="2"/>
      </rPr>
      <t>, y compris la formation initiale cf. article 8 du CCTP...) dont ARTICLES 3, 5, 6...</t>
    </r>
  </si>
  <si>
    <t>Montant TOTAL € TTC</t>
  </si>
  <si>
    <t>\-&gt;Aide à l'analyse</t>
  </si>
  <si>
    <t>Bordereau de prix à la demande * :</t>
  </si>
  <si>
    <r>
      <rPr>
        <b/>
        <sz val="12"/>
        <color rgb="FF000000"/>
        <rFont val="Arial"/>
      </rPr>
      <t xml:space="preserve">Indiquer votre taux de Tva
</t>
    </r>
    <r>
      <rPr>
        <b/>
        <sz val="12"/>
        <color rgb="FF00B050"/>
        <rFont val="Arial"/>
      </rPr>
      <t>[! Indiquer votre taux de Tva dans la cellule verte]</t>
    </r>
  </si>
  <si>
    <r>
      <rPr>
        <b/>
        <sz val="12"/>
        <color rgb="FF000000"/>
        <rFont val="Arial"/>
      </rPr>
      <t xml:space="preserve">Prix unitaire € TTC
</t>
    </r>
    <r>
      <rPr>
        <b/>
        <sz val="12"/>
        <color rgb="FF4472C4"/>
        <rFont val="Arial"/>
      </rPr>
      <t>[ =&gt; calculs automatisés ]</t>
    </r>
  </si>
  <si>
    <t>3 - EQUIPEMENT(S) complémentaire(s) proposé(s) par le candidat ** :</t>
  </si>
  <si>
    <t xml:space="preserve">      3.1 -  Chargeur supplémentaire</t>
  </si>
  <si>
    <t xml:space="preserve">      3.2 - …......................</t>
  </si>
  <si>
    <t xml:space="preserve">      3.3 - …......................</t>
  </si>
  <si>
    <t xml:space="preserve">      3.4 - …......................</t>
  </si>
  <si>
    <t xml:space="preserve">      3.5 - …......................</t>
  </si>
  <si>
    <t xml:space="preserve">      3.6 - …......................</t>
  </si>
  <si>
    <t xml:space="preserve">      3.7 - …......................</t>
  </si>
  <si>
    <t xml:space="preserve">      3.8 - …......................</t>
  </si>
  <si>
    <t xml:space="preserve">      3.9 - …......................</t>
  </si>
  <si>
    <t xml:space="preserve">      3.10 - …......................</t>
  </si>
  <si>
    <t xml:space="preserve">      3.11 - …......................</t>
  </si>
  <si>
    <t xml:space="preserve">      3.12 - …......................</t>
  </si>
  <si>
    <t xml:space="preserve">4 - FORMATION complémentaire : </t>
  </si>
  <si>
    <t xml:space="preserve">  4.1 - Prix unitaire d'une session sur le site de l'organisme, à l'exclusion de la formation suite à la première commande</t>
  </si>
  <si>
    <t xml:space="preserve">  4.2 - Prix unitaire d'une session à distance (Teams), à l'exclusion de la formation suite à la première commande</t>
  </si>
  <si>
    <r>
      <rPr>
        <b/>
        <sz val="12"/>
        <color rgb="FF000000"/>
        <rFont val="Arial"/>
        <family val="2"/>
      </rPr>
      <t>(*)</t>
    </r>
    <r>
      <rPr>
        <sz val="12"/>
        <color indexed="8"/>
        <rFont val="Arial"/>
        <family val="2"/>
      </rPr>
      <t xml:space="preserve"> : ces données ne seront pas prises en compte dans l'analyse et le classement des offres</t>
    </r>
  </si>
  <si>
    <r>
      <rPr>
        <b/>
        <sz val="12"/>
        <color rgb="FF000000"/>
        <rFont val="Arial"/>
        <family val="2"/>
      </rPr>
      <t>(**)</t>
    </r>
    <r>
      <rPr>
        <sz val="12"/>
        <color rgb="FF000000"/>
        <rFont val="Arial"/>
        <family val="2"/>
      </rPr>
      <t xml:space="preserve"> chargeur supplémentaire, bracelet, montre, tour de cou, brassard, attache ceinture….</t>
    </r>
  </si>
  <si>
    <t>ANNEXE - Bordereau des Prix Unitaires et DQE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</si>
</sst>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\ _€"/>
  </numFmts>
  <fonts count="39" x14ac:knownFonts="1">
    <font>
      <sz val="11"/>
      <color indexed="8"/>
      <name val="Calibri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b/>
      <sz val="14"/>
      <color indexed="8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b/>
      <sz val="16"/>
      <name val="Arial"/>
      <family val="2"/>
    </font>
    <font>
      <sz val="14"/>
      <color indexed="8"/>
      <name val="Arial"/>
      <family val="2"/>
    </font>
    <font>
      <b/>
      <sz val="14"/>
      <color indexed="17"/>
      <name val="Arial"/>
      <family val="2"/>
    </font>
    <font>
      <b/>
      <i/>
      <sz val="11"/>
      <name val="Arial"/>
      <family val="2"/>
    </font>
    <font>
      <b/>
      <sz val="11"/>
      <color indexed="30"/>
      <name val="Arial"/>
      <family val="2"/>
    </font>
    <font>
      <b/>
      <sz val="14"/>
      <color rgb="FFFF000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2"/>
      <color rgb="FF000000"/>
      <name val="Arial"/>
      <family val="2"/>
    </font>
    <font>
      <b/>
      <sz val="9"/>
      <color rgb="FFFF0000"/>
      <name val="Segoe UI"/>
      <family val="2"/>
    </font>
    <font>
      <sz val="12"/>
      <color rgb="FF000000"/>
      <name val="Arial"/>
      <family val="2"/>
    </font>
    <font>
      <b/>
      <u val="singleAccounting"/>
      <sz val="11"/>
      <name val="Arial"/>
      <family val="2"/>
    </font>
    <font>
      <b/>
      <sz val="14"/>
      <color theme="5"/>
      <name val="Arial"/>
      <family val="2"/>
    </font>
    <font>
      <b/>
      <sz val="14"/>
      <color rgb="FF000000"/>
      <name val="Arial"/>
      <family val="2"/>
    </font>
    <font>
      <b/>
      <sz val="14"/>
      <color theme="9"/>
      <name val="Arial"/>
      <family val="2"/>
    </font>
    <font>
      <b/>
      <sz val="14"/>
      <color theme="9" tint="-0.249977111117893"/>
      <name val="Arial"/>
      <family val="2"/>
    </font>
    <font>
      <b/>
      <sz val="11"/>
      <color theme="0"/>
      <name val="Arial"/>
      <family val="2"/>
    </font>
    <font>
      <b/>
      <sz val="12"/>
      <color rgb="FF000000"/>
      <name val="Arial"/>
    </font>
    <font>
      <b/>
      <sz val="11"/>
      <color rgb="FF000000"/>
      <name val="Arial"/>
    </font>
    <font>
      <b/>
      <sz val="11"/>
      <color rgb="FF0066CC"/>
      <name val="Arial"/>
    </font>
    <font>
      <b/>
      <sz val="11"/>
      <color indexed="8"/>
      <name val="Arial"/>
    </font>
    <font>
      <b/>
      <sz val="11"/>
      <color rgb="FF008000"/>
      <name val="Arial"/>
    </font>
    <font>
      <b/>
      <sz val="12"/>
      <color rgb="FF00B050"/>
      <name val="Arial"/>
    </font>
    <font>
      <b/>
      <sz val="12"/>
      <color indexed="8"/>
      <name val="Arial"/>
    </font>
    <font>
      <b/>
      <sz val="12"/>
      <color rgb="FF4472C4"/>
      <name val="Arial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55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5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5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499984740745262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ill="0" applyBorder="0" applyAlignment="0" applyProtection="0"/>
    <xf numFmtId="9" fontId="1" fillId="0" borderId="0" applyFill="0" applyBorder="0" applyAlignment="0" applyProtection="0"/>
  </cellStyleXfs>
  <cellXfs count="151">
    <xf numFmtId="0" fontId="0" fillId="0" borderId="0" xfId="0"/>
    <xf numFmtId="164" fontId="9" fillId="4" borderId="1" xfId="0" applyNumberFormat="1" applyFont="1" applyFill="1" applyBorder="1" applyAlignment="1" applyProtection="1">
      <alignment vertical="center"/>
      <protection locked="0"/>
    </xf>
    <xf numFmtId="9" fontId="1" fillId="4" borderId="1" xfId="2" applyFill="1" applyBorder="1" applyAlignment="1" applyProtection="1">
      <alignment vertical="center"/>
      <protection locked="0"/>
    </xf>
    <xf numFmtId="44" fontId="2" fillId="0" borderId="0" xfId="1" applyFont="1" applyProtection="1"/>
    <xf numFmtId="44" fontId="2" fillId="0" borderId="0" xfId="1" applyFont="1" applyBorder="1" applyProtection="1"/>
    <xf numFmtId="9" fontId="1" fillId="3" borderId="2" xfId="2" applyFill="1" applyBorder="1" applyAlignment="1" applyProtection="1">
      <alignment vertical="center"/>
    </xf>
    <xf numFmtId="44" fontId="2" fillId="3" borderId="9" xfId="1" applyFont="1" applyFill="1" applyBorder="1" applyAlignment="1" applyProtection="1">
      <alignment horizontal="left" vertical="center" wrapText="1"/>
    </xf>
    <xf numFmtId="44" fontId="2" fillId="3" borderId="11" xfId="1" applyFont="1" applyFill="1" applyBorder="1" applyAlignment="1" applyProtection="1">
      <alignment horizontal="left" vertical="center" wrapText="1"/>
    </xf>
    <xf numFmtId="44" fontId="3" fillId="6" borderId="15" xfId="1" applyFont="1" applyFill="1" applyBorder="1" applyAlignment="1" applyProtection="1">
      <alignment horizontal="center" vertical="center" wrapText="1"/>
    </xf>
    <xf numFmtId="44" fontId="2" fillId="6" borderId="16" xfId="1" applyFont="1" applyFill="1" applyBorder="1" applyAlignment="1" applyProtection="1">
      <alignment horizontal="center" vertical="center" wrapText="1"/>
    </xf>
    <xf numFmtId="44" fontId="2" fillId="6" borderId="17" xfId="1" applyFont="1" applyFill="1" applyBorder="1" applyAlignment="1" applyProtection="1">
      <alignment horizontal="center" vertical="center" wrapText="1"/>
    </xf>
    <xf numFmtId="44" fontId="2" fillId="6" borderId="18" xfId="1" applyFont="1" applyFill="1" applyBorder="1" applyAlignment="1" applyProtection="1">
      <alignment horizontal="center" vertical="center" wrapText="1"/>
    </xf>
    <xf numFmtId="44" fontId="3" fillId="7" borderId="22" xfId="1" applyFont="1" applyFill="1" applyBorder="1" applyAlignment="1" applyProtection="1">
      <alignment horizontal="center" vertical="center" wrapText="1"/>
    </xf>
    <xf numFmtId="44" fontId="3" fillId="7" borderId="23" xfId="1" applyFont="1" applyFill="1" applyBorder="1" applyAlignment="1" applyProtection="1">
      <alignment horizontal="center" vertical="center" wrapText="1"/>
    </xf>
    <xf numFmtId="164" fontId="2" fillId="4" borderId="30" xfId="0" applyNumberFormat="1" applyFont="1" applyFill="1" applyBorder="1" applyAlignment="1" applyProtection="1">
      <alignment vertical="center"/>
      <protection locked="0"/>
    </xf>
    <xf numFmtId="164" fontId="2" fillId="4" borderId="33" xfId="0" applyNumberFormat="1" applyFont="1" applyFill="1" applyBorder="1" applyAlignment="1" applyProtection="1">
      <alignment vertical="center"/>
      <protection locked="0"/>
    </xf>
    <xf numFmtId="10" fontId="18" fillId="4" borderId="1" xfId="2" applyNumberFormat="1" applyFont="1" applyFill="1" applyBorder="1" applyAlignment="1" applyProtection="1">
      <alignment vertical="center" wrapText="1"/>
      <protection locked="0"/>
    </xf>
    <xf numFmtId="10" fontId="18" fillId="4" borderId="34" xfId="2" applyNumberFormat="1" applyFont="1" applyFill="1" applyBorder="1" applyAlignment="1" applyProtection="1">
      <alignment vertical="center" wrapText="1"/>
      <protection locked="0"/>
    </xf>
    <xf numFmtId="9" fontId="2" fillId="3" borderId="38" xfId="2" applyFont="1" applyFill="1" applyBorder="1" applyAlignment="1" applyProtection="1"/>
    <xf numFmtId="44" fontId="2" fillId="0" borderId="42" xfId="1" applyFont="1" applyBorder="1" applyAlignment="1" applyProtection="1">
      <alignment vertical="top"/>
    </xf>
    <xf numFmtId="44" fontId="11" fillId="0" borderId="43" xfId="1" applyFont="1" applyBorder="1" applyAlignment="1" applyProtection="1">
      <alignment horizontal="center" vertical="center"/>
    </xf>
    <xf numFmtId="10" fontId="18" fillId="4" borderId="20" xfId="2" applyNumberFormat="1" applyFont="1" applyFill="1" applyBorder="1" applyAlignment="1" applyProtection="1">
      <alignment vertical="center" wrapText="1"/>
      <protection locked="0"/>
    </xf>
    <xf numFmtId="9" fontId="2" fillId="3" borderId="52" xfId="2" applyFont="1" applyFill="1" applyBorder="1" applyAlignment="1" applyProtection="1"/>
    <xf numFmtId="0" fontId="11" fillId="0" borderId="0" xfId="0" applyFont="1"/>
    <xf numFmtId="0" fontId="2" fillId="0" borderId="0" xfId="0" applyFont="1"/>
    <xf numFmtId="0" fontId="4" fillId="0" borderId="0" xfId="0" applyFont="1"/>
    <xf numFmtId="0" fontId="8" fillId="0" borderId="0" xfId="0" applyFont="1"/>
    <xf numFmtId="0" fontId="16" fillId="0" borderId="0" xfId="0" applyFont="1"/>
    <xf numFmtId="0" fontId="12" fillId="0" borderId="0" xfId="0" applyFont="1"/>
    <xf numFmtId="0" fontId="7" fillId="3" borderId="0" xfId="0" applyFont="1" applyFill="1" applyAlignment="1">
      <alignment horizontal="right"/>
    </xf>
    <xf numFmtId="0" fontId="4" fillId="5" borderId="12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3" fillId="7" borderId="44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3" fillId="7" borderId="21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5" fillId="7" borderId="2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4" fillId="3" borderId="45" xfId="0" applyFont="1" applyFill="1" applyBorder="1" applyAlignment="1">
      <alignment horizontal="left" vertical="center" wrapText="1"/>
    </xf>
    <xf numFmtId="0" fontId="4" fillId="5" borderId="46" xfId="0" applyFont="1" applyFill="1" applyBorder="1" applyAlignment="1">
      <alignment horizontal="center" vertical="center" wrapText="1"/>
    </xf>
    <xf numFmtId="0" fontId="4" fillId="5" borderId="47" xfId="0" applyFont="1" applyFill="1" applyBorder="1" applyAlignment="1">
      <alignment horizontal="center" vertical="center" wrapText="1"/>
    </xf>
    <xf numFmtId="0" fontId="5" fillId="7" borderId="48" xfId="0" applyFont="1" applyFill="1" applyBorder="1" applyAlignment="1">
      <alignment horizontal="center" vertical="center" wrapText="1"/>
    </xf>
    <xf numFmtId="0" fontId="3" fillId="6" borderId="15" xfId="0" applyFont="1" applyFill="1" applyBorder="1" applyAlignment="1">
      <alignment horizontal="right" vertical="center" wrapText="1"/>
    </xf>
    <xf numFmtId="0" fontId="3" fillId="9" borderId="16" xfId="0" applyFont="1" applyFill="1" applyBorder="1" applyAlignment="1">
      <alignment horizontal="center" vertical="center" wrapText="1"/>
    </xf>
    <xf numFmtId="0" fontId="3" fillId="9" borderId="17" xfId="0" applyFont="1" applyFill="1" applyBorder="1" applyAlignment="1">
      <alignment horizontal="center" vertical="center" wrapText="1"/>
    </xf>
    <xf numFmtId="0" fontId="6" fillId="7" borderId="22" xfId="0" applyFont="1" applyFill="1" applyBorder="1" applyAlignment="1">
      <alignment horizontal="center" vertical="center" wrapText="1"/>
    </xf>
    <xf numFmtId="14" fontId="5" fillId="0" borderId="0" xfId="0" quotePrefix="1" applyNumberFormat="1" applyFont="1" applyAlignment="1">
      <alignment horizontal="left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7" fillId="2" borderId="55" xfId="0" applyFont="1" applyFill="1" applyBorder="1" applyAlignment="1">
      <alignment horizontal="center" vertical="center" wrapText="1"/>
    </xf>
    <xf numFmtId="14" fontId="6" fillId="7" borderId="40" xfId="0" applyNumberFormat="1" applyFont="1" applyFill="1" applyBorder="1" applyAlignment="1">
      <alignment horizontal="left" wrapText="1"/>
    </xf>
    <xf numFmtId="14" fontId="6" fillId="3" borderId="1" xfId="0" applyNumberFormat="1" applyFont="1" applyFill="1" applyBorder="1" applyAlignment="1">
      <alignment horizontal="left" wrapText="1"/>
    </xf>
    <xf numFmtId="14" fontId="3" fillId="3" borderId="38" xfId="0" applyNumberFormat="1" applyFont="1" applyFill="1" applyBorder="1" applyAlignment="1">
      <alignment horizontal="left" wrapText="1"/>
    </xf>
    <xf numFmtId="164" fontId="2" fillId="3" borderId="38" xfId="0" applyNumberFormat="1" applyFont="1" applyFill="1" applyBorder="1"/>
    <xf numFmtId="164" fontId="2" fillId="3" borderId="39" xfId="0" applyNumberFormat="1" applyFont="1" applyFill="1" applyBorder="1"/>
    <xf numFmtId="14" fontId="21" fillId="3" borderId="29" xfId="0" applyNumberFormat="1" applyFont="1" applyFill="1" applyBorder="1" applyAlignment="1">
      <alignment horizontal="left" vertical="center" wrapText="1"/>
    </xf>
    <xf numFmtId="0" fontId="4" fillId="3" borderId="30" xfId="0" applyFont="1" applyFill="1" applyBorder="1" applyAlignment="1">
      <alignment horizontal="center" vertical="center" wrapText="1"/>
    </xf>
    <xf numFmtId="164" fontId="2" fillId="5" borderId="1" xfId="0" quotePrefix="1" applyNumberFormat="1" applyFont="1" applyFill="1" applyBorder="1" applyAlignment="1">
      <alignment horizontal="center" vertical="center"/>
    </xf>
    <xf numFmtId="4" fontId="17" fillId="8" borderId="1" xfId="0" applyNumberFormat="1" applyFont="1" applyFill="1" applyBorder="1" applyAlignment="1">
      <alignment vertical="center" wrapText="1"/>
    </xf>
    <xf numFmtId="4" fontId="17" fillId="8" borderId="3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165" fontId="2" fillId="3" borderId="30" xfId="0" applyNumberFormat="1" applyFont="1" applyFill="1" applyBorder="1" applyAlignment="1">
      <alignment horizontal="center" vertical="center"/>
    </xf>
    <xf numFmtId="4" fontId="17" fillId="8" borderId="20" xfId="0" applyNumberFormat="1" applyFont="1" applyFill="1" applyBorder="1" applyAlignment="1">
      <alignment vertical="center" wrapText="1"/>
    </xf>
    <xf numFmtId="4" fontId="17" fillId="8" borderId="53" xfId="0" applyNumberFormat="1" applyFont="1" applyFill="1" applyBorder="1" applyAlignment="1">
      <alignment vertical="center" wrapText="1"/>
    </xf>
    <xf numFmtId="14" fontId="3" fillId="7" borderId="5" xfId="0" applyNumberFormat="1" applyFont="1" applyFill="1" applyBorder="1" applyAlignment="1">
      <alignment horizontal="left" wrapText="1"/>
    </xf>
    <xf numFmtId="14" fontId="3" fillId="3" borderId="25" xfId="0" applyNumberFormat="1" applyFont="1" applyFill="1" applyBorder="1" applyAlignment="1">
      <alignment horizontal="left" wrapText="1"/>
    </xf>
    <xf numFmtId="14" fontId="2" fillId="3" borderId="52" xfId="0" applyNumberFormat="1" applyFont="1" applyFill="1" applyBorder="1" applyAlignment="1">
      <alignment horizontal="left" wrapText="1"/>
    </xf>
    <xf numFmtId="164" fontId="2" fillId="3" borderId="52" xfId="0" applyNumberFormat="1" applyFont="1" applyFill="1" applyBorder="1"/>
    <xf numFmtId="164" fontId="3" fillId="3" borderId="52" xfId="0" applyNumberFormat="1" applyFont="1" applyFill="1" applyBorder="1"/>
    <xf numFmtId="165" fontId="2" fillId="3" borderId="34" xfId="0" applyNumberFormat="1" applyFont="1" applyFill="1" applyBorder="1" applyAlignment="1">
      <alignment horizontal="center" vertical="center"/>
    </xf>
    <xf numFmtId="4" fontId="17" fillId="8" borderId="34" xfId="0" applyNumberFormat="1" applyFont="1" applyFill="1" applyBorder="1" applyAlignment="1">
      <alignment vertical="center" wrapText="1"/>
    </xf>
    <xf numFmtId="4" fontId="17" fillId="8" borderId="54" xfId="0" applyNumberFormat="1" applyFont="1" applyFill="1" applyBorder="1" applyAlignment="1">
      <alignment vertical="center" wrapText="1"/>
    </xf>
    <xf numFmtId="14" fontId="2" fillId="3" borderId="0" xfId="0" applyNumberFormat="1" applyFont="1" applyFill="1" applyAlignment="1">
      <alignment horizontal="left" vertical="center" wrapText="1"/>
    </xf>
    <xf numFmtId="164" fontId="3" fillId="0" borderId="0" xfId="0" applyNumberFormat="1" applyFont="1" applyAlignment="1">
      <alignment horizontal="right" vertical="center"/>
    </xf>
    <xf numFmtId="164" fontId="3" fillId="0" borderId="35" xfId="0" applyNumberFormat="1" applyFont="1" applyBorder="1" applyAlignment="1">
      <alignment horizontal="right" vertical="center"/>
    </xf>
    <xf numFmtId="164" fontId="3" fillId="0" borderId="36" xfId="0" applyNumberFormat="1" applyFont="1" applyBorder="1" applyAlignment="1">
      <alignment horizontal="right" vertical="center"/>
    </xf>
    <xf numFmtId="4" fontId="19" fillId="8" borderId="31" xfId="0" applyNumberFormat="1" applyFont="1" applyFill="1" applyBorder="1" applyAlignment="1">
      <alignment vertical="center" wrapText="1"/>
    </xf>
    <xf numFmtId="0" fontId="17" fillId="0" borderId="0" xfId="0" quotePrefix="1" applyFont="1" applyAlignment="1">
      <alignment horizontal="right" vertical="top" wrapText="1"/>
    </xf>
    <xf numFmtId="164" fontId="9" fillId="3" borderId="2" xfId="0" applyNumberFormat="1" applyFont="1" applyFill="1" applyBorder="1" applyAlignment="1">
      <alignment vertical="center"/>
    </xf>
    <xf numFmtId="164" fontId="9" fillId="3" borderId="1" xfId="0" applyNumberFormat="1" applyFont="1" applyFill="1" applyBorder="1" applyAlignment="1">
      <alignment vertical="center"/>
    </xf>
    <xf numFmtId="0" fontId="10" fillId="0" borderId="0" xfId="0" applyFont="1"/>
    <xf numFmtId="0" fontId="4" fillId="11" borderId="10" xfId="0" applyFont="1" applyFill="1" applyBorder="1" applyAlignment="1">
      <alignment horizontal="center" vertical="center" wrapText="1"/>
    </xf>
    <xf numFmtId="0" fontId="5" fillId="11" borderId="21" xfId="0" applyFont="1" applyFill="1" applyBorder="1" applyAlignment="1">
      <alignment horizontal="center" vertical="center" wrapText="1"/>
    </xf>
    <xf numFmtId="0" fontId="4" fillId="11" borderId="14" xfId="0" applyFont="1" applyFill="1" applyBorder="1" applyAlignment="1">
      <alignment horizontal="center" vertical="center" wrapText="1"/>
    </xf>
    <xf numFmtId="0" fontId="4" fillId="11" borderId="13" xfId="0" applyFont="1" applyFill="1" applyBorder="1" applyAlignment="1">
      <alignment horizontal="center" vertical="center" wrapText="1"/>
    </xf>
    <xf numFmtId="0" fontId="3" fillId="11" borderId="44" xfId="0" applyFont="1" applyFill="1" applyBorder="1" applyAlignment="1">
      <alignment horizontal="center" vertical="center" wrapText="1"/>
    </xf>
    <xf numFmtId="0" fontId="4" fillId="11" borderId="7" xfId="0" applyFont="1" applyFill="1" applyBorder="1" applyAlignment="1">
      <alignment horizontal="center" vertical="center" wrapText="1"/>
    </xf>
    <xf numFmtId="0" fontId="3" fillId="11" borderId="21" xfId="0" applyFont="1" applyFill="1" applyBorder="1" applyAlignment="1">
      <alignment horizontal="center" vertical="center" wrapText="1"/>
    </xf>
    <xf numFmtId="0" fontId="4" fillId="11" borderId="49" xfId="0" applyFont="1" applyFill="1" applyBorder="1" applyAlignment="1">
      <alignment horizontal="center" vertical="center" wrapText="1"/>
    </xf>
    <xf numFmtId="0" fontId="4" fillId="11" borderId="47" xfId="0" applyFont="1" applyFill="1" applyBorder="1" applyAlignment="1">
      <alignment horizontal="center" vertical="center" wrapText="1"/>
    </xf>
    <xf numFmtId="0" fontId="5" fillId="11" borderId="48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 applyProtection="1">
      <alignment horizontal="left" vertical="center" wrapText="1"/>
      <protection locked="0"/>
    </xf>
    <xf numFmtId="0" fontId="2" fillId="4" borderId="34" xfId="0" applyFont="1" applyFill="1" applyBorder="1" applyAlignment="1" applyProtection="1">
      <alignment horizontal="left" vertical="center" wrapText="1"/>
      <protection locked="0"/>
    </xf>
    <xf numFmtId="0" fontId="2" fillId="4" borderId="1" xfId="0" applyFont="1" applyFill="1" applyBorder="1" applyAlignment="1" applyProtection="1">
      <alignment horizontal="left" vertical="center" wrapText="1"/>
      <protection locked="0"/>
    </xf>
    <xf numFmtId="0" fontId="7" fillId="2" borderId="28" xfId="0" applyFont="1" applyFill="1" applyBorder="1" applyAlignment="1">
      <alignment horizontal="center" vertical="center" wrapText="1"/>
    </xf>
    <xf numFmtId="0" fontId="9" fillId="3" borderId="59" xfId="0" applyFont="1" applyFill="1" applyBorder="1" applyAlignment="1">
      <alignment vertical="center"/>
    </xf>
    <xf numFmtId="0" fontId="2" fillId="4" borderId="19" xfId="0" applyFont="1" applyFill="1" applyBorder="1" applyAlignment="1" applyProtection="1">
      <alignment horizontal="left" vertical="center" wrapText="1"/>
      <protection locked="0"/>
    </xf>
    <xf numFmtId="14" fontId="9" fillId="3" borderId="19" xfId="0" applyNumberFormat="1" applyFont="1" applyFill="1" applyBorder="1" applyAlignment="1">
      <alignment horizontal="left" vertical="center" wrapText="1"/>
    </xf>
    <xf numFmtId="14" fontId="9" fillId="3" borderId="41" xfId="0" applyNumberFormat="1" applyFont="1" applyFill="1" applyBorder="1" applyAlignment="1">
      <alignment horizontal="left" vertical="center" wrapText="1"/>
    </xf>
    <xf numFmtId="164" fontId="9" fillId="4" borderId="34" xfId="0" applyNumberFormat="1" applyFont="1" applyFill="1" applyBorder="1" applyAlignment="1" applyProtection="1">
      <alignment vertical="center"/>
      <protection locked="0"/>
    </xf>
    <xf numFmtId="9" fontId="1" fillId="4" borderId="34" xfId="2" applyFill="1" applyBorder="1" applyAlignment="1" applyProtection="1">
      <alignment vertical="center"/>
      <protection locked="0"/>
    </xf>
    <xf numFmtId="164" fontId="9" fillId="3" borderId="34" xfId="0" applyNumberFormat="1" applyFont="1" applyFill="1" applyBorder="1" applyAlignment="1">
      <alignment vertical="center"/>
    </xf>
    <xf numFmtId="14" fontId="6" fillId="10" borderId="32" xfId="0" applyNumberFormat="1" applyFont="1" applyFill="1" applyBorder="1" applyAlignment="1">
      <alignment horizontal="left" vertical="center" wrapText="1"/>
    </xf>
    <xf numFmtId="14" fontId="6" fillId="0" borderId="2" xfId="0" applyNumberFormat="1" applyFont="1" applyBorder="1" applyAlignment="1">
      <alignment horizontal="left" vertical="center" wrapText="1"/>
    </xf>
    <xf numFmtId="44" fontId="2" fillId="0" borderId="35" xfId="1" applyFont="1" applyBorder="1" applyAlignment="1" applyProtection="1">
      <alignment horizontal="left" vertical="center" wrapText="1"/>
    </xf>
    <xf numFmtId="0" fontId="21" fillId="4" borderId="20" xfId="0" applyFont="1" applyFill="1" applyBorder="1" applyAlignment="1" applyProtection="1">
      <alignment horizontal="center" vertical="center" wrapText="1"/>
      <protection locked="0"/>
    </xf>
    <xf numFmtId="14" fontId="6" fillId="7" borderId="19" xfId="0" applyNumberFormat="1" applyFont="1" applyFill="1" applyBorder="1" applyAlignment="1">
      <alignment horizontal="left" vertical="center" wrapText="1"/>
    </xf>
    <xf numFmtId="0" fontId="2" fillId="3" borderId="30" xfId="0" applyFont="1" applyFill="1" applyBorder="1" applyAlignment="1">
      <alignment horizontal="center" vertical="center" wrapText="1"/>
    </xf>
    <xf numFmtId="0" fontId="6" fillId="7" borderId="51" xfId="0" applyFont="1" applyFill="1" applyBorder="1" applyAlignment="1">
      <alignment horizontal="center" vertical="center" wrapText="1"/>
    </xf>
    <xf numFmtId="44" fontId="11" fillId="7" borderId="43" xfId="1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9" fillId="12" borderId="37" xfId="0" applyFont="1" applyFill="1" applyBorder="1" applyAlignment="1" applyProtection="1">
      <alignment vertical="center"/>
      <protection locked="0"/>
    </xf>
    <xf numFmtId="0" fontId="9" fillId="12" borderId="31" xfId="0" applyFont="1" applyFill="1" applyBorder="1" applyAlignment="1" applyProtection="1">
      <alignment vertical="center"/>
      <protection locked="0"/>
    </xf>
    <xf numFmtId="0" fontId="12" fillId="0" borderId="0" xfId="0" quotePrefix="1" applyFont="1"/>
    <xf numFmtId="0" fontId="2" fillId="12" borderId="19" xfId="0" applyFont="1" applyFill="1" applyBorder="1" applyAlignment="1" applyProtection="1">
      <alignment horizontal="left" vertical="center" wrapText="1"/>
      <protection locked="0"/>
    </xf>
    <xf numFmtId="0" fontId="2" fillId="12" borderId="1" xfId="0" applyFont="1" applyFill="1" applyBorder="1" applyAlignment="1" applyProtection="1">
      <alignment horizontal="left" vertical="center" wrapText="1"/>
      <protection locked="0"/>
    </xf>
    <xf numFmtId="164" fontId="9" fillId="12" borderId="1" xfId="0" applyNumberFormat="1" applyFont="1" applyFill="1" applyBorder="1" applyAlignment="1" applyProtection="1">
      <alignment vertical="center"/>
      <protection locked="0"/>
    </xf>
    <xf numFmtId="9" fontId="1" fillId="12" borderId="1" xfId="2" applyFill="1" applyBorder="1" applyAlignment="1" applyProtection="1">
      <alignment vertical="center"/>
      <protection locked="0"/>
    </xf>
    <xf numFmtId="0" fontId="2" fillId="12" borderId="41" xfId="0" applyFont="1" applyFill="1" applyBorder="1" applyAlignment="1" applyProtection="1">
      <alignment horizontal="left" vertical="center" wrapText="1"/>
      <protection locked="0"/>
    </xf>
    <xf numFmtId="0" fontId="2" fillId="12" borderId="34" xfId="0" applyFont="1" applyFill="1" applyBorder="1" applyAlignment="1" applyProtection="1">
      <alignment horizontal="left" vertical="center" wrapText="1"/>
      <protection locked="0"/>
    </xf>
    <xf numFmtId="164" fontId="9" fillId="12" borderId="34" xfId="0" applyNumberFormat="1" applyFont="1" applyFill="1" applyBorder="1" applyAlignment="1" applyProtection="1">
      <alignment vertical="center"/>
      <protection locked="0"/>
    </xf>
    <xf numFmtId="9" fontId="1" fillId="12" borderId="34" xfId="2" applyFill="1" applyBorder="1" applyAlignment="1" applyProtection="1">
      <alignment vertical="center"/>
      <protection locked="0"/>
    </xf>
    <xf numFmtId="0" fontId="5" fillId="7" borderId="8" xfId="0" applyFont="1" applyFill="1" applyBorder="1" applyAlignment="1">
      <alignment horizontal="center" vertical="center" wrapText="1"/>
    </xf>
    <xf numFmtId="0" fontId="2" fillId="3" borderId="33" xfId="0" applyFont="1" applyFill="1" applyBorder="1" applyAlignment="1">
      <alignment horizontal="center" vertical="center" wrapText="1"/>
    </xf>
    <xf numFmtId="0" fontId="30" fillId="13" borderId="24" xfId="0" applyFont="1" applyFill="1" applyBorder="1" applyAlignment="1">
      <alignment horizontal="center" vertical="center" wrapText="1"/>
    </xf>
    <xf numFmtId="0" fontId="23" fillId="0" borderId="0" xfId="0" applyFont="1"/>
    <xf numFmtId="0" fontId="4" fillId="4" borderId="3" xfId="0" applyFont="1" applyFill="1" applyBorder="1" applyProtection="1">
      <protection locked="0"/>
    </xf>
    <xf numFmtId="0" fontId="4" fillId="4" borderId="4" xfId="0" applyFont="1" applyFill="1" applyBorder="1" applyProtection="1">
      <protection locked="0"/>
    </xf>
    <xf numFmtId="14" fontId="9" fillId="4" borderId="1" xfId="0" applyNumberFormat="1" applyFont="1" applyFill="1" applyBorder="1" applyAlignment="1" applyProtection="1">
      <alignment horizontal="left" vertical="center" wrapText="1"/>
      <protection locked="0"/>
    </xf>
    <xf numFmtId="14" fontId="9" fillId="4" borderId="34" xfId="0" applyNumberFormat="1" applyFont="1" applyFill="1" applyBorder="1" applyAlignment="1" applyProtection="1">
      <alignment horizontal="left" vertical="center" wrapText="1"/>
      <protection locked="0"/>
    </xf>
    <xf numFmtId="0" fontId="34" fillId="2" borderId="27" xfId="0" applyFont="1" applyFill="1" applyBorder="1" applyAlignment="1">
      <alignment horizontal="center" vertical="center" wrapText="1"/>
    </xf>
    <xf numFmtId="0" fontId="37" fillId="2" borderId="25" xfId="0" applyFont="1" applyFill="1" applyBorder="1" applyAlignment="1">
      <alignment horizontal="center" vertical="center" wrapText="1"/>
    </xf>
    <xf numFmtId="0" fontId="5" fillId="7" borderId="24" xfId="0" applyFont="1" applyFill="1" applyBorder="1" applyAlignment="1">
      <alignment horizontal="center" vertical="center" wrapText="1"/>
    </xf>
    <xf numFmtId="0" fontId="2" fillId="3" borderId="56" xfId="2" applyNumberFormat="1" applyFont="1" applyFill="1" applyBorder="1" applyProtection="1"/>
    <xf numFmtId="0" fontId="18" fillId="12" borderId="56" xfId="2" applyNumberFormat="1" applyFont="1" applyFill="1" applyBorder="1" applyAlignment="1" applyProtection="1">
      <alignment vertical="center" wrapText="1"/>
      <protection locked="0"/>
    </xf>
    <xf numFmtId="14" fontId="21" fillId="3" borderId="6" xfId="0" applyNumberFormat="1" applyFont="1" applyFill="1" applyBorder="1" applyAlignment="1">
      <alignment horizontal="left" vertical="center" wrapText="1"/>
    </xf>
    <xf numFmtId="0" fontId="18" fillId="12" borderId="57" xfId="2" applyNumberFormat="1" applyFont="1" applyFill="1" applyBorder="1" applyAlignment="1" applyProtection="1">
      <alignment vertical="center" wrapText="1"/>
      <protection locked="0"/>
    </xf>
    <xf numFmtId="0" fontId="2" fillId="3" borderId="55" xfId="2" applyNumberFormat="1" applyFont="1" applyFill="1" applyBorder="1" applyAlignment="1" applyProtection="1">
      <alignment wrapText="1"/>
    </xf>
    <xf numFmtId="0" fontId="18" fillId="12" borderId="58" xfId="2" applyNumberFormat="1" applyFont="1" applyFill="1" applyBorder="1" applyAlignment="1" applyProtection="1">
      <alignment vertical="center" wrapText="1"/>
      <protection locked="0"/>
    </xf>
    <xf numFmtId="0" fontId="24" fillId="0" borderId="0" xfId="0" applyFont="1"/>
    <xf numFmtId="44" fontId="3" fillId="0" borderId="15" xfId="1" applyFont="1" applyBorder="1" applyAlignment="1" applyProtection="1">
      <alignment horizontal="center" vertical="center" wrapText="1"/>
    </xf>
    <xf numFmtId="44" fontId="3" fillId="0" borderId="50" xfId="1" applyFont="1" applyBorder="1" applyAlignment="1" applyProtection="1">
      <alignment horizontal="center" vertical="center" wrapText="1"/>
    </xf>
    <xf numFmtId="44" fontId="3" fillId="0" borderId="23" xfId="1" applyFont="1" applyBorder="1" applyAlignment="1" applyProtection="1">
      <alignment horizontal="center" vertical="center" wrapText="1"/>
    </xf>
    <xf numFmtId="44" fontId="3" fillId="0" borderId="50" xfId="1" applyFont="1" applyBorder="1" applyAlignment="1" applyProtection="1">
      <alignment horizontal="center" vertical="center"/>
    </xf>
    <xf numFmtId="44" fontId="3" fillId="0" borderId="23" xfId="1" applyFont="1" applyBorder="1" applyAlignment="1" applyProtection="1">
      <alignment horizontal="center" vertical="center"/>
    </xf>
    <xf numFmtId="44" fontId="2" fillId="0" borderId="50" xfId="1" applyFont="1" applyBorder="1" applyAlignment="1" applyProtection="1">
      <alignment horizontal="left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DC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2323DC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191861</xdr:colOff>
      <xdr:row>0</xdr:row>
      <xdr:rowOff>112939</xdr:rowOff>
    </xdr:from>
    <xdr:to>
      <xdr:col>9</xdr:col>
      <xdr:colOff>1844676</xdr:colOff>
      <xdr:row>10</xdr:row>
      <xdr:rowOff>93248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B07086C7-30C4-B20B-1C7C-4AA1609009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73575" y="112939"/>
          <a:ext cx="1652815" cy="214584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6D18E-A053-4D69-B5E9-5F4BD3BFCDB0}">
  <sheetPr>
    <pageSetUpPr fitToPage="1"/>
  </sheetPr>
  <dimension ref="B2:Q65"/>
  <sheetViews>
    <sheetView tabSelected="1" topLeftCell="B4" zoomScale="70" zoomScaleNormal="70" workbookViewId="0">
      <selection activeCell="C11" sqref="C11"/>
    </sheetView>
  </sheetViews>
  <sheetFormatPr baseColWidth="10" defaultColWidth="11.42578125" defaultRowHeight="14.25" x14ac:dyDescent="0.2"/>
  <cols>
    <col min="1" max="1" width="2.28515625" style="25" customWidth="1"/>
    <col min="2" max="2" width="71.85546875" style="25" customWidth="1"/>
    <col min="3" max="4" width="30.28515625" style="25" customWidth="1"/>
    <col min="5" max="5" width="41.85546875" style="25" customWidth="1"/>
    <col min="6" max="7" width="30.28515625" style="25" customWidth="1"/>
    <col min="8" max="8" width="34.7109375" style="25" customWidth="1"/>
    <col min="9" max="9" width="39" style="25" customWidth="1"/>
    <col min="10" max="10" width="40.140625" style="25" customWidth="1"/>
    <col min="11" max="11" width="32.5703125" style="25" customWidth="1"/>
    <col min="12" max="12" width="48.28515625" style="25" customWidth="1"/>
    <col min="13" max="14" width="27.140625" style="25" customWidth="1"/>
    <col min="15" max="15" width="11.42578125" style="25"/>
    <col min="16" max="17" width="27.140625" style="25" customWidth="1"/>
    <col min="18" max="16384" width="11.42578125" style="25"/>
  </cols>
  <sheetData>
    <row r="2" spans="2:12" ht="20.25" x14ac:dyDescent="0.3">
      <c r="B2" s="23" t="s">
        <v>80</v>
      </c>
      <c r="C2" s="24"/>
      <c r="D2" s="24"/>
    </row>
    <row r="4" spans="2:12" ht="18" x14ac:dyDescent="0.25">
      <c r="B4" s="26" t="s">
        <v>0</v>
      </c>
    </row>
    <row r="5" spans="2:12" ht="18" x14ac:dyDescent="0.25">
      <c r="B5" s="26" t="s">
        <v>1</v>
      </c>
    </row>
    <row r="6" spans="2:12" ht="18" x14ac:dyDescent="0.25">
      <c r="B6" s="27" t="s">
        <v>2</v>
      </c>
    </row>
    <row r="7" spans="2:12" ht="18" x14ac:dyDescent="0.25">
      <c r="B7" s="118" t="s">
        <v>3</v>
      </c>
    </row>
    <row r="8" spans="2:12" ht="18" x14ac:dyDescent="0.25">
      <c r="B8" s="28" t="s">
        <v>4</v>
      </c>
    </row>
    <row r="9" spans="2:12" ht="18" x14ac:dyDescent="0.25">
      <c r="B9" s="28" t="s">
        <v>5</v>
      </c>
    </row>
    <row r="11" spans="2:12" ht="15.75" x14ac:dyDescent="0.25">
      <c r="B11" s="29" t="s">
        <v>6</v>
      </c>
      <c r="C11" s="131" t="s">
        <v>7</v>
      </c>
      <c r="D11" s="132"/>
      <c r="E11" s="25" t="s">
        <v>8</v>
      </c>
    </row>
    <row r="13" spans="2:12" ht="15" thickBot="1" x14ac:dyDescent="0.25"/>
    <row r="14" spans="2:12" s="3" customFormat="1" ht="39.75" customHeight="1" thickBot="1" x14ac:dyDescent="0.25">
      <c r="B14" s="20" t="s">
        <v>9</v>
      </c>
      <c r="C14" s="150" t="s">
        <v>10</v>
      </c>
      <c r="D14" s="150"/>
      <c r="E14" s="150"/>
      <c r="F14" s="150"/>
      <c r="G14" s="150"/>
      <c r="H14" s="150"/>
      <c r="I14" s="150"/>
      <c r="J14" s="109"/>
      <c r="K14" s="4"/>
      <c r="L14" s="4"/>
    </row>
    <row r="15" spans="2:12" s="3" customFormat="1" ht="27.6" customHeight="1" thickBot="1" x14ac:dyDescent="0.25">
      <c r="B15" s="19"/>
      <c r="C15" s="145" t="s">
        <v>11</v>
      </c>
      <c r="D15" s="146"/>
      <c r="E15" s="146"/>
      <c r="F15" s="145" t="s">
        <v>12</v>
      </c>
      <c r="G15" s="146"/>
      <c r="H15" s="147"/>
      <c r="I15" s="148" t="s">
        <v>13</v>
      </c>
      <c r="J15" s="149"/>
      <c r="K15" s="4"/>
      <c r="L15" s="4"/>
    </row>
    <row r="16" spans="2:12" s="3" customFormat="1" ht="123.75" customHeight="1" thickBot="1" x14ac:dyDescent="0.25">
      <c r="B16" s="8" t="s">
        <v>14</v>
      </c>
      <c r="C16" s="9" t="s">
        <v>15</v>
      </c>
      <c r="D16" s="10" t="s">
        <v>16</v>
      </c>
      <c r="E16" s="12" t="s">
        <v>17</v>
      </c>
      <c r="F16" s="11" t="s">
        <v>18</v>
      </c>
      <c r="G16" s="10" t="s">
        <v>19</v>
      </c>
      <c r="H16" s="12" t="s">
        <v>20</v>
      </c>
      <c r="I16" s="13" t="s">
        <v>21</v>
      </c>
      <c r="J16" s="13" t="s">
        <v>22</v>
      </c>
      <c r="K16" s="4"/>
      <c r="L16" s="4"/>
    </row>
    <row r="17" spans="2:11" s="3" customFormat="1" ht="17.100000000000001" customHeight="1" x14ac:dyDescent="0.2">
      <c r="B17" s="7" t="s">
        <v>23</v>
      </c>
      <c r="C17" s="30">
        <v>26</v>
      </c>
      <c r="D17" s="31">
        <v>34</v>
      </c>
      <c r="E17" s="32">
        <v>30</v>
      </c>
      <c r="F17" s="88"/>
      <c r="G17" s="89"/>
      <c r="H17" s="90"/>
      <c r="I17" s="137">
        <f t="shared" ref="I17:I33" si="0">E17</f>
        <v>30</v>
      </c>
      <c r="J17" s="129">
        <f t="shared" ref="J17:J33" si="1">H17</f>
        <v>0</v>
      </c>
      <c r="K17" s="4"/>
    </row>
    <row r="18" spans="2:11" s="3" customFormat="1" ht="17.100000000000001" customHeight="1" x14ac:dyDescent="0.2">
      <c r="B18" s="6" t="s">
        <v>24</v>
      </c>
      <c r="C18" s="33">
        <v>47</v>
      </c>
      <c r="D18" s="34">
        <v>60</v>
      </c>
      <c r="E18" s="35">
        <v>55</v>
      </c>
      <c r="F18" s="91"/>
      <c r="G18" s="86"/>
      <c r="H18" s="92"/>
      <c r="I18" s="137">
        <f t="shared" si="0"/>
        <v>55</v>
      </c>
      <c r="J18" s="129">
        <f t="shared" si="1"/>
        <v>0</v>
      </c>
      <c r="K18" s="4"/>
    </row>
    <row r="19" spans="2:11" s="3" customFormat="1" ht="17.100000000000001" customHeight="1" x14ac:dyDescent="0.2">
      <c r="B19" s="6" t="s">
        <v>25</v>
      </c>
      <c r="C19" s="33">
        <v>8</v>
      </c>
      <c r="D19" s="34">
        <v>10</v>
      </c>
      <c r="E19" s="35">
        <v>8</v>
      </c>
      <c r="F19" s="91"/>
      <c r="G19" s="86"/>
      <c r="H19" s="92"/>
      <c r="I19" s="137">
        <f t="shared" si="0"/>
        <v>8</v>
      </c>
      <c r="J19" s="129">
        <f t="shared" si="1"/>
        <v>0</v>
      </c>
      <c r="K19" s="4"/>
    </row>
    <row r="20" spans="2:11" s="3" customFormat="1" ht="17.100000000000001" customHeight="1" x14ac:dyDescent="0.2">
      <c r="B20" s="6" t="s">
        <v>26</v>
      </c>
      <c r="C20" s="33">
        <v>15</v>
      </c>
      <c r="D20" s="34">
        <v>20</v>
      </c>
      <c r="E20" s="35">
        <v>15</v>
      </c>
      <c r="F20" s="91"/>
      <c r="G20" s="86"/>
      <c r="H20" s="92"/>
      <c r="I20" s="137">
        <f t="shared" si="0"/>
        <v>15</v>
      </c>
      <c r="J20" s="129">
        <f t="shared" si="1"/>
        <v>0</v>
      </c>
      <c r="K20" s="4"/>
    </row>
    <row r="21" spans="2:11" s="3" customFormat="1" ht="17.100000000000001" customHeight="1" x14ac:dyDescent="0.2">
      <c r="B21" s="6" t="s">
        <v>27</v>
      </c>
      <c r="C21" s="33">
        <v>25</v>
      </c>
      <c r="D21" s="34">
        <v>40</v>
      </c>
      <c r="E21" s="35">
        <v>35</v>
      </c>
      <c r="F21" s="91"/>
      <c r="G21" s="86"/>
      <c r="H21" s="92"/>
      <c r="I21" s="137">
        <f t="shared" si="0"/>
        <v>35</v>
      </c>
      <c r="J21" s="129">
        <f t="shared" si="1"/>
        <v>0</v>
      </c>
      <c r="K21" s="4"/>
    </row>
    <row r="22" spans="2:11" s="3" customFormat="1" ht="17.100000000000001" customHeight="1" x14ac:dyDescent="0.2">
      <c r="B22" s="6" t="s">
        <v>28</v>
      </c>
      <c r="C22" s="33">
        <v>1</v>
      </c>
      <c r="D22" s="34">
        <v>3</v>
      </c>
      <c r="E22" s="35">
        <v>1</v>
      </c>
      <c r="F22" s="36">
        <v>10</v>
      </c>
      <c r="G22" s="34">
        <v>18</v>
      </c>
      <c r="H22" s="35">
        <v>15</v>
      </c>
      <c r="I22" s="137">
        <f t="shared" si="0"/>
        <v>1</v>
      </c>
      <c r="J22" s="137">
        <f t="shared" si="1"/>
        <v>15</v>
      </c>
      <c r="K22" s="4"/>
    </row>
    <row r="23" spans="2:11" s="3" customFormat="1" ht="17.100000000000001" customHeight="1" x14ac:dyDescent="0.2">
      <c r="B23" s="6" t="s">
        <v>29</v>
      </c>
      <c r="C23" s="33">
        <v>10</v>
      </c>
      <c r="D23" s="34">
        <v>20</v>
      </c>
      <c r="E23" s="35">
        <v>14</v>
      </c>
      <c r="F23" s="91"/>
      <c r="G23" s="86"/>
      <c r="H23" s="92"/>
      <c r="I23" s="137">
        <f t="shared" si="0"/>
        <v>14</v>
      </c>
      <c r="J23" s="129">
        <f t="shared" si="1"/>
        <v>0</v>
      </c>
      <c r="K23" s="4"/>
    </row>
    <row r="24" spans="2:11" s="3" customFormat="1" ht="17.100000000000001" customHeight="1" x14ac:dyDescent="0.2">
      <c r="B24" s="6" t="s">
        <v>30</v>
      </c>
      <c r="C24" s="33">
        <v>6</v>
      </c>
      <c r="D24" s="34">
        <v>13</v>
      </c>
      <c r="E24" s="35">
        <v>8</v>
      </c>
      <c r="F24" s="36">
        <v>7</v>
      </c>
      <c r="G24" s="34">
        <v>12</v>
      </c>
      <c r="H24" s="35">
        <v>9</v>
      </c>
      <c r="I24" s="137">
        <f t="shared" si="0"/>
        <v>8</v>
      </c>
      <c r="J24" s="137">
        <f t="shared" si="1"/>
        <v>9</v>
      </c>
      <c r="K24" s="4"/>
    </row>
    <row r="25" spans="2:11" s="3" customFormat="1" ht="17.100000000000001" customHeight="1" x14ac:dyDescent="0.2">
      <c r="B25" s="6" t="s">
        <v>31</v>
      </c>
      <c r="C25" s="33">
        <v>1</v>
      </c>
      <c r="D25" s="34">
        <v>3</v>
      </c>
      <c r="E25" s="37">
        <v>2</v>
      </c>
      <c r="F25" s="36">
        <v>5</v>
      </c>
      <c r="G25" s="34">
        <v>11</v>
      </c>
      <c r="H25" s="37">
        <v>8</v>
      </c>
      <c r="I25" s="137">
        <f t="shared" si="0"/>
        <v>2</v>
      </c>
      <c r="J25" s="137">
        <f t="shared" si="1"/>
        <v>8</v>
      </c>
      <c r="K25" s="4"/>
    </row>
    <row r="26" spans="2:11" s="3" customFormat="1" ht="17.100000000000001" customHeight="1" x14ac:dyDescent="0.2">
      <c r="B26" s="6" t="s">
        <v>32</v>
      </c>
      <c r="C26" s="33">
        <v>0</v>
      </c>
      <c r="D26" s="34">
        <v>15</v>
      </c>
      <c r="E26" s="37">
        <v>3</v>
      </c>
      <c r="F26" s="36">
        <v>0</v>
      </c>
      <c r="G26" s="34">
        <v>14</v>
      </c>
      <c r="H26" s="37">
        <v>11</v>
      </c>
      <c r="I26" s="137">
        <f t="shared" si="0"/>
        <v>3</v>
      </c>
      <c r="J26" s="137">
        <f t="shared" si="1"/>
        <v>11</v>
      </c>
      <c r="K26" s="4"/>
    </row>
    <row r="27" spans="2:11" ht="17.100000000000001" customHeight="1" x14ac:dyDescent="0.2">
      <c r="B27" s="38" t="s">
        <v>33</v>
      </c>
      <c r="C27" s="33">
        <v>25</v>
      </c>
      <c r="D27" s="34">
        <v>35</v>
      </c>
      <c r="E27" s="37">
        <v>30</v>
      </c>
      <c r="F27" s="91"/>
      <c r="G27" s="86"/>
      <c r="H27" s="87"/>
      <c r="I27" s="137">
        <f t="shared" si="0"/>
        <v>30</v>
      </c>
      <c r="J27" s="129">
        <f t="shared" si="1"/>
        <v>0</v>
      </c>
    </row>
    <row r="28" spans="2:11" ht="17.100000000000001" customHeight="1" x14ac:dyDescent="0.2">
      <c r="B28" s="38" t="s">
        <v>34</v>
      </c>
      <c r="C28" s="33">
        <v>6</v>
      </c>
      <c r="D28" s="33">
        <v>18</v>
      </c>
      <c r="E28" s="127">
        <v>10</v>
      </c>
      <c r="F28" s="36">
        <v>10</v>
      </c>
      <c r="G28" s="34">
        <v>15</v>
      </c>
      <c r="H28" s="37">
        <v>12</v>
      </c>
      <c r="I28" s="137">
        <f t="shared" si="0"/>
        <v>10</v>
      </c>
      <c r="J28" s="137">
        <f t="shared" si="1"/>
        <v>12</v>
      </c>
      <c r="K28" s="130"/>
    </row>
    <row r="29" spans="2:11" ht="17.100000000000001" customHeight="1" x14ac:dyDescent="0.2">
      <c r="B29" s="38" t="s">
        <v>35</v>
      </c>
      <c r="C29" s="33">
        <v>10</v>
      </c>
      <c r="D29" s="34">
        <v>12</v>
      </c>
      <c r="E29" s="37">
        <v>11</v>
      </c>
      <c r="F29" s="91"/>
      <c r="G29" s="86"/>
      <c r="H29" s="87"/>
      <c r="I29" s="137">
        <f t="shared" si="0"/>
        <v>11</v>
      </c>
      <c r="J29" s="129">
        <f t="shared" si="1"/>
        <v>0</v>
      </c>
    </row>
    <row r="30" spans="2:11" ht="17.100000000000001" customHeight="1" x14ac:dyDescent="0.2">
      <c r="B30" s="38" t="s">
        <v>36</v>
      </c>
      <c r="C30" s="33">
        <v>1</v>
      </c>
      <c r="D30" s="34">
        <v>9</v>
      </c>
      <c r="E30" s="37">
        <v>7</v>
      </c>
      <c r="F30" s="36">
        <v>0</v>
      </c>
      <c r="G30" s="34">
        <v>9</v>
      </c>
      <c r="H30" s="37">
        <v>6</v>
      </c>
      <c r="I30" s="137">
        <f t="shared" si="0"/>
        <v>7</v>
      </c>
      <c r="J30" s="137">
        <f t="shared" si="1"/>
        <v>6</v>
      </c>
    </row>
    <row r="31" spans="2:11" ht="17.100000000000001" customHeight="1" x14ac:dyDescent="0.2">
      <c r="B31" s="38" t="s">
        <v>37</v>
      </c>
      <c r="C31" s="39">
        <v>5</v>
      </c>
      <c r="D31" s="40">
        <v>12</v>
      </c>
      <c r="E31" s="35">
        <v>7</v>
      </c>
      <c r="F31" s="41">
        <v>0</v>
      </c>
      <c r="G31" s="40">
        <v>7</v>
      </c>
      <c r="H31" s="35">
        <v>1</v>
      </c>
      <c r="I31" s="137">
        <f t="shared" si="0"/>
        <v>7</v>
      </c>
      <c r="J31" s="137">
        <f t="shared" si="1"/>
        <v>1</v>
      </c>
    </row>
    <row r="32" spans="2:11" ht="17.100000000000001" customHeight="1" x14ac:dyDescent="0.2">
      <c r="B32" s="38" t="s">
        <v>38</v>
      </c>
      <c r="C32" s="33">
        <v>7</v>
      </c>
      <c r="D32" s="34">
        <v>12</v>
      </c>
      <c r="E32" s="37">
        <v>9</v>
      </c>
      <c r="F32" s="91"/>
      <c r="G32" s="86"/>
      <c r="H32" s="87"/>
      <c r="I32" s="137">
        <f t="shared" si="0"/>
        <v>9</v>
      </c>
      <c r="J32" s="129">
        <f t="shared" si="1"/>
        <v>0</v>
      </c>
    </row>
    <row r="33" spans="2:17" ht="17.100000000000001" customHeight="1" thickBot="1" x14ac:dyDescent="0.25">
      <c r="B33" s="42" t="s">
        <v>39</v>
      </c>
      <c r="C33" s="43">
        <v>20</v>
      </c>
      <c r="D33" s="44">
        <v>35</v>
      </c>
      <c r="E33" s="45">
        <v>31</v>
      </c>
      <c r="F33" s="93"/>
      <c r="G33" s="94"/>
      <c r="H33" s="95"/>
      <c r="I33" s="137">
        <f t="shared" si="0"/>
        <v>31</v>
      </c>
      <c r="J33" s="129">
        <f t="shared" si="1"/>
        <v>0</v>
      </c>
    </row>
    <row r="34" spans="2:17" ht="30.75" customHeight="1" thickBot="1" x14ac:dyDescent="0.25">
      <c r="B34" s="46" t="s">
        <v>40</v>
      </c>
      <c r="C34" s="47">
        <f>SUM(C17:C33)</f>
        <v>213</v>
      </c>
      <c r="D34" s="48">
        <f t="shared" ref="D34:H34" si="2">SUM(D17:D33)</f>
        <v>351</v>
      </c>
      <c r="E34" s="49">
        <f t="shared" si="2"/>
        <v>276</v>
      </c>
      <c r="F34" s="48">
        <f t="shared" si="2"/>
        <v>32</v>
      </c>
      <c r="G34" s="48">
        <f t="shared" si="2"/>
        <v>86</v>
      </c>
      <c r="H34" s="49">
        <f t="shared" si="2"/>
        <v>62</v>
      </c>
      <c r="I34" s="49">
        <f>SUM(I17:I33)</f>
        <v>276</v>
      </c>
      <c r="J34" s="49">
        <f>SUM(J17:J33)</f>
        <v>62</v>
      </c>
    </row>
    <row r="35" spans="2:17" ht="41.25" customHeight="1" x14ac:dyDescent="0.2">
      <c r="Q35" s="50"/>
    </row>
    <row r="36" spans="2:17" ht="15" thickBot="1" x14ac:dyDescent="0.25"/>
    <row r="37" spans="2:17" ht="107.25" customHeight="1" x14ac:dyDescent="0.2">
      <c r="B37" s="114" t="s">
        <v>41</v>
      </c>
      <c r="C37" s="113" t="s">
        <v>42</v>
      </c>
      <c r="D37" s="51" t="s">
        <v>43</v>
      </c>
      <c r="E37" s="52" t="s">
        <v>44</v>
      </c>
      <c r="F37" s="52" t="s">
        <v>45</v>
      </c>
      <c r="G37" s="53" t="s">
        <v>46</v>
      </c>
      <c r="H37" s="135" t="s">
        <v>47</v>
      </c>
      <c r="I37" s="135" t="s">
        <v>48</v>
      </c>
      <c r="J37" s="135" t="s">
        <v>49</v>
      </c>
      <c r="K37" s="54" t="s">
        <v>50</v>
      </c>
    </row>
    <row r="38" spans="2:17" ht="27.6" customHeight="1" x14ac:dyDescent="0.25">
      <c r="B38" s="55" t="s">
        <v>51</v>
      </c>
      <c r="C38" s="56"/>
      <c r="D38" s="57"/>
      <c r="E38" s="58"/>
      <c r="F38" s="59"/>
      <c r="G38" s="18"/>
      <c r="H38" s="18"/>
      <c r="I38" s="18"/>
      <c r="J38" s="58"/>
      <c r="K38" s="138"/>
    </row>
    <row r="39" spans="2:17" s="65" customFormat="1" ht="57.75" customHeight="1" x14ac:dyDescent="0.25">
      <c r="B39" s="60" t="s">
        <v>52</v>
      </c>
      <c r="C39" s="110"/>
      <c r="D39" s="61">
        <f>I34</f>
        <v>276</v>
      </c>
      <c r="E39" s="14"/>
      <c r="F39" s="62" t="s">
        <v>53</v>
      </c>
      <c r="G39" s="63">
        <f>D39*E39</f>
        <v>0</v>
      </c>
      <c r="H39" s="16">
        <v>0</v>
      </c>
      <c r="I39" s="63">
        <f>G39*H39</f>
        <v>0</v>
      </c>
      <c r="J39" s="64">
        <f>G39+I39</f>
        <v>0</v>
      </c>
      <c r="K39" s="139"/>
    </row>
    <row r="40" spans="2:17" s="65" customFormat="1" ht="59.25" customHeight="1" x14ac:dyDescent="0.25">
      <c r="B40" s="140" t="s">
        <v>54</v>
      </c>
      <c r="C40" s="96"/>
      <c r="D40" s="112">
        <f>I34</f>
        <v>276</v>
      </c>
      <c r="E40" s="14"/>
      <c r="F40" s="66">
        <v>48</v>
      </c>
      <c r="G40" s="67">
        <f>D40*E40*F40</f>
        <v>0</v>
      </c>
      <c r="H40" s="21">
        <v>0</v>
      </c>
      <c r="I40" s="67">
        <f>G40*H40</f>
        <v>0</v>
      </c>
      <c r="J40" s="68">
        <f>G40+I40</f>
        <v>0</v>
      </c>
      <c r="K40" s="141"/>
    </row>
    <row r="41" spans="2:17" ht="45.95" customHeight="1" x14ac:dyDescent="0.25">
      <c r="B41" s="69" t="s">
        <v>55</v>
      </c>
      <c r="C41" s="70"/>
      <c r="D41" s="71"/>
      <c r="E41" s="72"/>
      <c r="F41" s="72"/>
      <c r="G41" s="22"/>
      <c r="H41" s="22"/>
      <c r="I41" s="22"/>
      <c r="J41" s="73"/>
      <c r="K41" s="142"/>
    </row>
    <row r="42" spans="2:17" s="65" customFormat="1" ht="69.75" customHeight="1" thickBot="1" x14ac:dyDescent="0.3">
      <c r="B42" s="140" t="s">
        <v>56</v>
      </c>
      <c r="C42" s="97"/>
      <c r="D42" s="128">
        <f>J34</f>
        <v>62</v>
      </c>
      <c r="E42" s="15"/>
      <c r="F42" s="74">
        <v>48</v>
      </c>
      <c r="G42" s="75">
        <f>D42*E42*F42</f>
        <v>0</v>
      </c>
      <c r="H42" s="17">
        <v>0.2</v>
      </c>
      <c r="I42" s="75">
        <f>G42*H42</f>
        <v>0</v>
      </c>
      <c r="J42" s="76">
        <f>G42+I42</f>
        <v>0</v>
      </c>
      <c r="K42" s="143"/>
    </row>
    <row r="43" spans="2:17" ht="23.25" customHeight="1" thickBot="1" x14ac:dyDescent="0.25">
      <c r="B43" s="77"/>
      <c r="C43" s="77"/>
      <c r="D43" s="78"/>
      <c r="E43" s="78"/>
      <c r="F43" s="78"/>
      <c r="H43" s="79"/>
      <c r="I43" s="80" t="s">
        <v>57</v>
      </c>
      <c r="J43" s="81">
        <f>SUM(J38:J42)</f>
        <v>0</v>
      </c>
    </row>
    <row r="44" spans="2:17" ht="23.1" customHeight="1" x14ac:dyDescent="0.2">
      <c r="B44" s="78"/>
      <c r="C44" s="78"/>
      <c r="D44" s="78"/>
      <c r="E44" s="78"/>
      <c r="F44" s="78"/>
      <c r="G44" s="78"/>
      <c r="H44" s="78"/>
      <c r="I44" s="82"/>
      <c r="J44" s="82" t="s">
        <v>58</v>
      </c>
    </row>
    <row r="45" spans="2:17" ht="23.1" customHeight="1" x14ac:dyDescent="0.2">
      <c r="B45" s="78"/>
      <c r="C45" s="78"/>
      <c r="D45" s="78"/>
      <c r="E45" s="78"/>
      <c r="F45" s="78"/>
      <c r="G45" s="78"/>
      <c r="H45" s="78"/>
      <c r="I45" s="82"/>
      <c r="J45" s="82"/>
    </row>
    <row r="46" spans="2:17" ht="23.1" customHeight="1" thickBot="1" x14ac:dyDescent="0.25">
      <c r="B46" s="78"/>
      <c r="C46" s="78"/>
      <c r="D46" s="78"/>
      <c r="E46" s="78"/>
      <c r="F46" s="78"/>
      <c r="G46" s="78"/>
      <c r="H46" s="78"/>
      <c r="I46" s="82"/>
      <c r="J46" s="82"/>
    </row>
    <row r="47" spans="2:17" ht="69.75" customHeight="1" x14ac:dyDescent="0.2">
      <c r="B47" s="114" t="s">
        <v>59</v>
      </c>
      <c r="C47" s="115" t="str">
        <f>C37</f>
        <v>Nom commercial 
et/ou Réf.</v>
      </c>
      <c r="D47" s="51" t="s">
        <v>44</v>
      </c>
      <c r="E47" s="136" t="s">
        <v>60</v>
      </c>
      <c r="F47" s="136" t="s">
        <v>61</v>
      </c>
      <c r="G47" s="99" t="s">
        <v>50</v>
      </c>
      <c r="I47" s="24"/>
      <c r="J47" s="24"/>
    </row>
    <row r="48" spans="2:17" ht="45" customHeight="1" x14ac:dyDescent="0.25">
      <c r="B48" s="111" t="s">
        <v>62</v>
      </c>
      <c r="C48" s="56"/>
      <c r="D48" s="83"/>
      <c r="E48" s="5"/>
      <c r="F48" s="83"/>
      <c r="G48" s="100"/>
      <c r="I48" s="24"/>
      <c r="J48" s="24"/>
    </row>
    <row r="49" spans="2:17" ht="35.25" customHeight="1" x14ac:dyDescent="0.2">
      <c r="B49" s="101" t="s">
        <v>63</v>
      </c>
      <c r="C49" s="98"/>
      <c r="D49" s="1"/>
      <c r="E49" s="2">
        <v>0.2</v>
      </c>
      <c r="F49" s="84">
        <f t="shared" ref="F49:F60" si="3">D49*(1+E49)</f>
        <v>0</v>
      </c>
      <c r="G49" s="116"/>
      <c r="I49" s="24"/>
      <c r="J49" s="24"/>
    </row>
    <row r="50" spans="2:17" ht="35.25" customHeight="1" x14ac:dyDescent="0.2">
      <c r="B50" s="119" t="s">
        <v>64</v>
      </c>
      <c r="C50" s="120"/>
      <c r="D50" s="121"/>
      <c r="E50" s="122">
        <v>0.2</v>
      </c>
      <c r="F50" s="84">
        <f t="shared" si="3"/>
        <v>0</v>
      </c>
      <c r="G50" s="116"/>
      <c r="I50" s="24"/>
      <c r="J50" s="24"/>
    </row>
    <row r="51" spans="2:17" ht="35.25" customHeight="1" x14ac:dyDescent="0.2">
      <c r="B51" s="119" t="s">
        <v>65</v>
      </c>
      <c r="C51" s="120"/>
      <c r="D51" s="121"/>
      <c r="E51" s="122">
        <v>0.2</v>
      </c>
      <c r="F51" s="84">
        <f t="shared" si="3"/>
        <v>0</v>
      </c>
      <c r="G51" s="116"/>
      <c r="I51" s="24"/>
      <c r="J51" s="24"/>
    </row>
    <row r="52" spans="2:17" ht="35.25" customHeight="1" x14ac:dyDescent="0.2">
      <c r="B52" s="119" t="s">
        <v>66</v>
      </c>
      <c r="C52" s="120"/>
      <c r="D52" s="121"/>
      <c r="E52" s="122">
        <v>0.2</v>
      </c>
      <c r="F52" s="84">
        <f t="shared" si="3"/>
        <v>0</v>
      </c>
      <c r="G52" s="116"/>
      <c r="I52" s="24"/>
      <c r="J52" s="24"/>
    </row>
    <row r="53" spans="2:17" ht="35.25" customHeight="1" x14ac:dyDescent="0.2">
      <c r="B53" s="119" t="s">
        <v>67</v>
      </c>
      <c r="C53" s="120"/>
      <c r="D53" s="121"/>
      <c r="E53" s="122">
        <v>0.2</v>
      </c>
      <c r="F53" s="84">
        <f t="shared" si="3"/>
        <v>0</v>
      </c>
      <c r="G53" s="116"/>
      <c r="I53" s="24"/>
      <c r="J53" s="24"/>
    </row>
    <row r="54" spans="2:17" ht="35.25" customHeight="1" x14ac:dyDescent="0.2">
      <c r="B54" s="119" t="s">
        <v>68</v>
      </c>
      <c r="C54" s="120"/>
      <c r="D54" s="121"/>
      <c r="E54" s="122">
        <v>0.2</v>
      </c>
      <c r="F54" s="84">
        <f t="shared" si="3"/>
        <v>0</v>
      </c>
      <c r="G54" s="116"/>
      <c r="I54" s="24"/>
      <c r="J54" s="24"/>
    </row>
    <row r="55" spans="2:17" ht="35.25" customHeight="1" x14ac:dyDescent="0.2">
      <c r="B55" s="119" t="s">
        <v>69</v>
      </c>
      <c r="C55" s="120"/>
      <c r="D55" s="121"/>
      <c r="E55" s="122">
        <v>0.2</v>
      </c>
      <c r="F55" s="84">
        <f t="shared" si="3"/>
        <v>0</v>
      </c>
      <c r="G55" s="116"/>
      <c r="I55" s="24"/>
      <c r="J55" s="24"/>
    </row>
    <row r="56" spans="2:17" ht="35.25" customHeight="1" x14ac:dyDescent="0.2">
      <c r="B56" s="119" t="s">
        <v>70</v>
      </c>
      <c r="C56" s="120"/>
      <c r="D56" s="121"/>
      <c r="E56" s="122">
        <v>0.2</v>
      </c>
      <c r="F56" s="84">
        <f t="shared" si="3"/>
        <v>0</v>
      </c>
      <c r="G56" s="116"/>
      <c r="I56" s="24"/>
      <c r="J56" s="24"/>
    </row>
    <row r="57" spans="2:17" ht="35.25" customHeight="1" x14ac:dyDescent="0.2">
      <c r="B57" s="119" t="s">
        <v>71</v>
      </c>
      <c r="C57" s="120"/>
      <c r="D57" s="121"/>
      <c r="E57" s="122">
        <v>0.2</v>
      </c>
      <c r="F57" s="84">
        <f t="shared" si="3"/>
        <v>0</v>
      </c>
      <c r="G57" s="116"/>
      <c r="I57" s="24"/>
      <c r="J57" s="24"/>
    </row>
    <row r="58" spans="2:17" ht="35.25" customHeight="1" x14ac:dyDescent="0.2">
      <c r="B58" s="119" t="s">
        <v>72</v>
      </c>
      <c r="C58" s="120"/>
      <c r="D58" s="121"/>
      <c r="E58" s="122">
        <v>0.2</v>
      </c>
      <c r="F58" s="84">
        <f t="shared" si="3"/>
        <v>0</v>
      </c>
      <c r="G58" s="116"/>
      <c r="I58" s="24"/>
      <c r="J58" s="24"/>
    </row>
    <row r="59" spans="2:17" ht="35.25" customHeight="1" x14ac:dyDescent="0.2">
      <c r="B59" s="119" t="s">
        <v>73</v>
      </c>
      <c r="C59" s="120"/>
      <c r="D59" s="121"/>
      <c r="E59" s="122">
        <v>0.2</v>
      </c>
      <c r="F59" s="84">
        <f t="shared" si="3"/>
        <v>0</v>
      </c>
      <c r="G59" s="116"/>
      <c r="I59" s="24"/>
      <c r="J59" s="24"/>
    </row>
    <row r="60" spans="2:17" ht="35.25" customHeight="1" thickBot="1" x14ac:dyDescent="0.25">
      <c r="B60" s="123" t="s">
        <v>74</v>
      </c>
      <c r="C60" s="124"/>
      <c r="D60" s="125"/>
      <c r="E60" s="126">
        <v>0.2</v>
      </c>
      <c r="F60" s="106">
        <f t="shared" si="3"/>
        <v>0</v>
      </c>
      <c r="G60" s="117"/>
      <c r="I60" s="24"/>
      <c r="J60" s="24"/>
    </row>
    <row r="61" spans="2:17" ht="45" customHeight="1" x14ac:dyDescent="0.2">
      <c r="B61" s="107" t="s">
        <v>75</v>
      </c>
      <c r="C61" s="108"/>
      <c r="D61" s="83"/>
      <c r="E61" s="5"/>
      <c r="F61" s="83"/>
      <c r="G61" s="100"/>
      <c r="I61" s="24"/>
      <c r="J61" s="24"/>
    </row>
    <row r="62" spans="2:17" ht="35.25" customHeight="1" x14ac:dyDescent="0.2">
      <c r="B62" s="102" t="s">
        <v>76</v>
      </c>
      <c r="C62" s="133"/>
      <c r="D62" s="1"/>
      <c r="E62" s="2">
        <v>0.2</v>
      </c>
      <c r="F62" s="84">
        <f>D62*(1+E62)</f>
        <v>0</v>
      </c>
      <c r="G62" s="116"/>
      <c r="I62" s="24"/>
      <c r="J62" s="24"/>
    </row>
    <row r="63" spans="2:17" ht="35.25" customHeight="1" thickBot="1" x14ac:dyDescent="0.25">
      <c r="B63" s="103" t="s">
        <v>77</v>
      </c>
      <c r="C63" s="134"/>
      <c r="D63" s="104"/>
      <c r="E63" s="105">
        <v>0.2</v>
      </c>
      <c r="F63" s="106">
        <f>D63*(1+E63)</f>
        <v>0</v>
      </c>
      <c r="G63" s="117"/>
      <c r="I63" s="24"/>
      <c r="J63" s="24"/>
    </row>
    <row r="64" spans="2:17" ht="17.25" customHeight="1" x14ac:dyDescent="0.25">
      <c r="B64" s="85" t="s">
        <v>78</v>
      </c>
      <c r="C64" s="85"/>
      <c r="Q64" s="50"/>
    </row>
    <row r="65" spans="2:2" ht="17.25" customHeight="1" x14ac:dyDescent="0.25">
      <c r="B65" s="144" t="s">
        <v>79</v>
      </c>
    </row>
  </sheetData>
  <sheetProtection algorithmName="SHA-512" hashValue="s+zCO/vrqk+I6NhqTvIgtDo7ndKUTAab/YkelrhWIRiCyjAPSSzme/iOaUhrk4fCavD4YzZgtT+Ul3/tRcY/SQ==" saltValue="JRhRNfSn23+Ca4PCavNazw==" spinCount="100000" sheet="1" selectLockedCells="1"/>
  <mergeCells count="4">
    <mergeCell ref="C15:E15"/>
    <mergeCell ref="F15:H15"/>
    <mergeCell ref="I15:J15"/>
    <mergeCell ref="C14:I14"/>
  </mergeCells>
  <pageMargins left="0.31496062992125984" right="0.31496062992125984" top="0.35433070866141736" bottom="0.35433070866141736" header="0.51181102362204722" footer="0.51181102362204722"/>
  <pageSetup paperSize="8" scale="46" firstPageNumber="0" fitToHeight="2" orientation="landscape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F904CB1F6CA9F459FD5A058CAB24CA7" ma:contentTypeVersion="3" ma:contentTypeDescription="Crée un document." ma:contentTypeScope="" ma:versionID="a5468c61622dd60fb0dce4b0246b0748">
  <xsd:schema xmlns:xsd="http://www.w3.org/2001/XMLSchema" xmlns:xs="http://www.w3.org/2001/XMLSchema" xmlns:p="http://schemas.microsoft.com/office/2006/metadata/properties" xmlns:ns2="5b8a4c7e-8de2-419b-95b1-6e7174dce5e4" targetNamespace="http://schemas.microsoft.com/office/2006/metadata/properties" ma:root="true" ma:fieldsID="9f39ec1bc35a773243308859d23fd0a2" ns2:_="">
    <xsd:import namespace="5b8a4c7e-8de2-419b-95b1-6e7174dce5e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8a4c7e-8de2-419b-95b1-6e7174dce5e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824C076-2022-4D62-848D-A8CEF58ADEA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b8a4c7e-8de2-419b-95b1-6e7174dce5e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AD57424-CB4A-4D98-9706-88EA645B1C8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DATI DQE-BPU 2026</vt:lpstr>
      <vt:lpstr>'DATI DQE-BPU 2026'!Impression_des_titres</vt:lpstr>
      <vt:lpstr>'DATI DQE-BPU 2026'!Zone_d_impression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Stephanie SEVENO 351</dc:creator>
  <cp:keywords/>
  <dc:description/>
  <cp:lastModifiedBy>Stephanie SEVENO 351</cp:lastModifiedBy>
  <cp:revision/>
  <cp:lastPrinted>2026-02-23T13:10:07Z</cp:lastPrinted>
  <dcterms:created xsi:type="dcterms:W3CDTF">2019-03-14T11:26:25Z</dcterms:created>
  <dcterms:modified xsi:type="dcterms:W3CDTF">2026-02-23T13:12:17Z</dcterms:modified>
  <cp:category/>
  <cp:contentStatus/>
</cp:coreProperties>
</file>